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GECOR\FROTA\CONSUMO\"/>
    </mc:Choice>
  </mc:AlternateContent>
  <xr:revisionPtr revIDLastSave="0" documentId="13_ncr:1_{53BC14A9-AC9A-4412-848A-1F43C79EB9D9}" xr6:coauthVersionLast="47" xr6:coauthVersionMax="47" xr10:uidLastSave="{00000000-0000-0000-0000-000000000000}"/>
  <workbookProtection workbookAlgorithmName="SHA-512" workbookHashValue="zZZrvEHUH/M8jm8Vb86dgdnpEp1b56xv6MlupyiAWXStHxIC3u6hbRGNc/JhEuzr+MwJ4Y2wRlBFeNlI9ovjMQ==" workbookSaltValue="GmRyqRNJ/yIBN9f53jCj1Q==" workbookSpinCount="100000" lockStructure="1"/>
  <bookViews>
    <workbookView xWindow="-120" yWindow="-120" windowWidth="29040" windowHeight="15720" xr2:uid="{5A2674F5-4F6D-4B56-806B-BE0634444B94}"/>
  </bookViews>
  <sheets>
    <sheet name="9438 e 1110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0" i="2" l="1"/>
  <c r="AA11" i="2"/>
  <c r="Z10" i="2"/>
  <c r="Z11" i="2"/>
  <c r="AA9" i="2"/>
  <c r="Z9" i="2"/>
  <c r="X21" i="2"/>
  <c r="V21" i="2"/>
  <c r="T21" i="2"/>
  <c r="R21" i="2"/>
  <c r="P21" i="2"/>
  <c r="N21" i="2"/>
  <c r="L21" i="2"/>
  <c r="J21" i="2"/>
  <c r="H21" i="2"/>
  <c r="F21" i="2"/>
  <c r="D21" i="2"/>
  <c r="B21" i="2"/>
  <c r="Z20" i="2"/>
  <c r="Z19" i="2"/>
  <c r="Y14" i="2"/>
  <c r="X14" i="2"/>
  <c r="W14" i="2"/>
  <c r="V14" i="2"/>
  <c r="U14" i="2"/>
  <c r="T14" i="2"/>
  <c r="S14" i="2"/>
  <c r="R14" i="2"/>
  <c r="Q14" i="2"/>
  <c r="P14" i="2"/>
  <c r="O14" i="2"/>
  <c r="N14" i="2"/>
  <c r="M14" i="2"/>
  <c r="L14" i="2"/>
  <c r="K14" i="2"/>
  <c r="J14" i="2"/>
  <c r="I14" i="2"/>
  <c r="H14" i="2"/>
  <c r="G14" i="2"/>
  <c r="F14" i="2"/>
  <c r="E14" i="2"/>
  <c r="D14" i="2"/>
  <c r="C14" i="2"/>
  <c r="B14" i="2"/>
  <c r="AA13" i="2"/>
  <c r="Z13" i="2"/>
  <c r="AA12" i="2"/>
  <c r="Z12" i="2"/>
  <c r="Z21" i="2" l="1"/>
  <c r="Z14" i="2"/>
  <c r="AA14" i="2"/>
</calcChain>
</file>

<file path=xl/sharedStrings.xml><?xml version="1.0" encoding="utf-8"?>
<sst xmlns="http://schemas.openxmlformats.org/spreadsheetml/2006/main" count="81" uniqueCount="28">
  <si>
    <t>Abastecimento</t>
  </si>
  <si>
    <t>Gasolina</t>
  </si>
  <si>
    <t>Etanol</t>
  </si>
  <si>
    <t>Diesel S500</t>
  </si>
  <si>
    <t>Diesel S10</t>
  </si>
  <si>
    <t>Arla</t>
  </si>
  <si>
    <t>Manutenção</t>
  </si>
  <si>
    <t>Peças</t>
  </si>
  <si>
    <t>Mão de obra</t>
  </si>
  <si>
    <t>Acompanhamento consumo frota 2025</t>
  </si>
  <si>
    <t>Janeiro</t>
  </si>
  <si>
    <t>Fevereiro</t>
  </si>
  <si>
    <t>(L)</t>
  </si>
  <si>
    <t>R$</t>
  </si>
  <si>
    <t>Março</t>
  </si>
  <si>
    <t>Abril</t>
  </si>
  <si>
    <t>Maio</t>
  </si>
  <si>
    <t>Junho</t>
  </si>
  <si>
    <t>Julho</t>
  </si>
  <si>
    <t>Agosto</t>
  </si>
  <si>
    <t>Setembro</t>
  </si>
  <si>
    <t>Outubro</t>
  </si>
  <si>
    <t>Novembro</t>
  </si>
  <si>
    <t>Dezembro</t>
  </si>
  <si>
    <t>Total mês</t>
  </si>
  <si>
    <t>Total ano</t>
  </si>
  <si>
    <t>Item</t>
  </si>
  <si>
    <r>
      <rPr>
        <b/>
        <sz val="11"/>
        <color theme="1"/>
        <rFont val="Calibri"/>
        <family val="2"/>
        <scheme val="minor"/>
      </rPr>
      <t>Observações:</t>
    </r>
    <r>
      <rPr>
        <sz val="11"/>
        <color theme="1"/>
        <rFont val="Calibri"/>
        <family val="2"/>
        <scheme val="minor"/>
      </rPr>
      <t xml:space="preserve">
</t>
    </r>
    <r>
      <rPr>
        <b/>
        <sz val="11"/>
        <color theme="1"/>
        <rFont val="Calibri"/>
        <family val="2"/>
        <scheme val="minor"/>
      </rPr>
      <t xml:space="preserve">1- </t>
    </r>
    <r>
      <rPr>
        <sz val="11"/>
        <color theme="1"/>
        <rFont val="Calibri"/>
        <family val="2"/>
        <scheme val="minor"/>
      </rPr>
      <t xml:space="preserve">Os dados deverão ser preenchidos até o 5º dia útil do mês subsequente ao faturamento; 
</t>
    </r>
    <r>
      <rPr>
        <b/>
        <sz val="11"/>
        <color theme="1"/>
        <rFont val="Calibri"/>
        <family val="2"/>
        <scheme val="minor"/>
      </rPr>
      <t xml:space="preserve">2- </t>
    </r>
    <r>
      <rPr>
        <sz val="11"/>
        <color theme="1"/>
        <rFont val="Calibri"/>
        <family val="2"/>
        <scheme val="minor"/>
      </rPr>
      <t>Deverão ser preenchidos os dados de todos os órgãos do Poder Executivo Estadual (estando vinculados à ARP SEGER ou não, inclusive se estiverem em "separado" dentro do portal da contratada. Em caso de impossibilidade de se conseguir dados dos órgãos fora da ARP, deverá ser informado formalmente à gerência e, posteriormente, a questão deverá ser submetida formalmente à SUBAD.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</si>
</sst>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CD0EA"/>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xf numFmtId="0" fontId="2" fillId="2" borderId="1" xfId="0" applyFont="1" applyFill="1" applyBorder="1"/>
    <xf numFmtId="0" fontId="2" fillId="3" borderId="1" xfId="0" applyFont="1" applyFill="1" applyBorder="1"/>
    <xf numFmtId="0" fontId="2" fillId="4" borderId="1" xfId="0" applyFont="1" applyFill="1" applyBorder="1"/>
    <xf numFmtId="0" fontId="2" fillId="4" borderId="2" xfId="0" applyFont="1" applyFill="1" applyBorder="1" applyAlignment="1">
      <alignment horizontal="center"/>
    </xf>
    <xf numFmtId="0" fontId="2" fillId="7" borderId="1" xfId="0" applyFont="1" applyFill="1" applyBorder="1" applyAlignment="1">
      <alignment horizontal="center" vertical="center"/>
    </xf>
    <xf numFmtId="0" fontId="2" fillId="9" borderId="1" xfId="0" applyFont="1" applyFill="1" applyBorder="1" applyAlignment="1">
      <alignment horizontal="center" vertical="center"/>
    </xf>
    <xf numFmtId="0" fontId="0" fillId="9" borderId="1" xfId="0" applyFill="1" applyBorder="1" applyProtection="1">
      <protection locked="0"/>
    </xf>
    <xf numFmtId="44" fontId="0" fillId="8" borderId="1" xfId="1" applyFont="1" applyFill="1" applyBorder="1" applyProtection="1">
      <protection locked="0"/>
    </xf>
    <xf numFmtId="44" fontId="2" fillId="8" borderId="1" xfId="1" applyFont="1" applyFill="1" applyBorder="1" applyAlignment="1">
      <alignment horizontal="center"/>
    </xf>
    <xf numFmtId="0" fontId="2" fillId="11" borderId="1" xfId="0" applyFont="1" applyFill="1" applyBorder="1" applyAlignment="1">
      <alignment horizontal="center" vertical="center"/>
    </xf>
    <xf numFmtId="44" fontId="2" fillId="11" borderId="1" xfId="1" applyFont="1" applyFill="1" applyBorder="1" applyProtection="1">
      <protection locked="0"/>
    </xf>
    <xf numFmtId="0" fontId="2" fillId="11" borderId="1" xfId="0" applyFont="1" applyFill="1" applyBorder="1"/>
    <xf numFmtId="0" fontId="2" fillId="8" borderId="1" xfId="0" applyFont="1" applyFill="1" applyBorder="1" applyAlignment="1">
      <alignment horizontal="center" vertical="center"/>
    </xf>
    <xf numFmtId="0" fontId="2" fillId="4" borderId="1" xfId="0" applyFont="1" applyFill="1" applyBorder="1" applyAlignment="1">
      <alignment horizontal="center"/>
    </xf>
    <xf numFmtId="44" fontId="0" fillId="3" borderId="1" xfId="1" applyFont="1" applyFill="1" applyBorder="1" applyAlignment="1" applyProtection="1">
      <alignment horizontal="center"/>
      <protection locked="0"/>
    </xf>
    <xf numFmtId="44" fontId="0" fillId="2" borderId="1" xfId="1" applyFont="1" applyFill="1" applyBorder="1" applyAlignment="1" applyProtection="1">
      <alignment horizontal="center"/>
      <protection locked="0"/>
    </xf>
    <xf numFmtId="0" fontId="2" fillId="8" borderId="1" xfId="0" applyFont="1" applyFill="1" applyBorder="1" applyAlignment="1">
      <alignment horizontal="center" vertical="center"/>
    </xf>
    <xf numFmtId="0" fontId="2" fillId="6" borderId="1" xfId="0" applyFont="1" applyFill="1" applyBorder="1" applyAlignment="1">
      <alignment horizontal="center"/>
    </xf>
    <xf numFmtId="0" fontId="0" fillId="0" borderId="0" xfId="0"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2" fillId="5" borderId="1" xfId="0" applyFont="1" applyFill="1" applyBorder="1" applyAlignment="1">
      <alignment horizontal="center" vertical="center"/>
    </xf>
    <xf numFmtId="0" fontId="2" fillId="6" borderId="2" xfId="0" applyFont="1" applyFill="1" applyBorder="1" applyAlignment="1">
      <alignment horizontal="center"/>
    </xf>
    <xf numFmtId="0" fontId="2" fillId="6" borderId="4" xfId="0" applyFont="1" applyFill="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0" borderId="4" xfId="0" applyFont="1" applyFill="1" applyBorder="1" applyAlignment="1">
      <alignment horizontal="center"/>
    </xf>
    <xf numFmtId="164" fontId="2" fillId="4" borderId="1" xfId="0" applyNumberFormat="1" applyFont="1" applyFill="1" applyBorder="1"/>
    <xf numFmtId="4" fontId="0" fillId="9" borderId="1" xfId="0" applyNumberFormat="1" applyFill="1" applyBorder="1" applyProtection="1">
      <protection locked="0"/>
    </xf>
    <xf numFmtId="4" fontId="2" fillId="4" borderId="1" xfId="0" applyNumberFormat="1" applyFont="1" applyFill="1" applyBorder="1"/>
  </cellXfs>
  <cellStyles count="2">
    <cellStyle name="Moeda" xfId="1" builtinId="4"/>
    <cellStyle name="Normal" xfId="0" builtinId="0"/>
  </cellStyles>
  <dxfs count="0"/>
  <tableStyles count="0" defaultTableStyle="TableStyleMedium2" defaultPivotStyle="PivotStyleLight16"/>
  <colors>
    <mruColors>
      <color rgb="FFFCD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ACB3-A532-422C-BA85-CAA44E93BF23}">
  <dimension ref="A1:AA21"/>
  <sheetViews>
    <sheetView tabSelected="1" topLeftCell="B1" zoomScale="95" zoomScaleNormal="95" workbookViewId="0">
      <selection activeCell="I12" sqref="I12"/>
    </sheetView>
  </sheetViews>
  <sheetFormatPr defaultRowHeight="15" x14ac:dyDescent="0.25"/>
  <cols>
    <col min="1" max="1" width="11.5703125" bestFit="1" customWidth="1"/>
    <col min="3" max="3" width="20.5703125" customWidth="1"/>
    <col min="5" max="5" width="16.42578125" bestFit="1" customWidth="1"/>
    <col min="6" max="6" width="10.7109375" bestFit="1" customWidth="1"/>
    <col min="7" max="7" width="17.42578125" customWidth="1"/>
    <col min="8" max="8" width="12.28515625" bestFit="1" customWidth="1"/>
    <col min="9" max="9" width="16.140625" customWidth="1"/>
    <col min="10" max="10" width="10.7109375" bestFit="1" customWidth="1"/>
    <col min="11" max="11" width="16.42578125" customWidth="1"/>
    <col min="12" max="12" width="10.7109375" bestFit="1" customWidth="1"/>
    <col min="13" max="13" width="17.140625" customWidth="1"/>
    <col min="14" max="14" width="10.7109375" bestFit="1" customWidth="1"/>
    <col min="15" max="15" width="17" customWidth="1"/>
    <col min="16" max="16" width="10.7109375" bestFit="1" customWidth="1"/>
    <col min="17" max="17" width="17" customWidth="1"/>
    <col min="26" max="26" width="12.7109375" customWidth="1"/>
    <col min="27" max="27" width="19.7109375" customWidth="1"/>
  </cols>
  <sheetData>
    <row r="1" spans="1:27" x14ac:dyDescent="0.25">
      <c r="A1" s="27" t="s">
        <v>27</v>
      </c>
      <c r="B1" s="28"/>
      <c r="C1" s="28"/>
      <c r="D1" s="28"/>
      <c r="E1" s="28"/>
      <c r="F1" s="28"/>
      <c r="G1" s="28"/>
      <c r="H1" s="28"/>
      <c r="I1" s="28"/>
      <c r="J1" s="28"/>
      <c r="K1" s="28"/>
      <c r="L1" s="28"/>
      <c r="M1" s="28"/>
      <c r="N1" s="28"/>
      <c r="O1" s="28"/>
      <c r="P1" s="28"/>
      <c r="Q1" s="28"/>
      <c r="R1" s="28"/>
      <c r="S1" s="28"/>
      <c r="T1" s="28"/>
      <c r="U1" s="28"/>
      <c r="V1" s="28"/>
      <c r="W1" s="28"/>
      <c r="X1" s="28"/>
      <c r="Y1" s="28"/>
      <c r="Z1" s="28"/>
      <c r="AA1" s="28"/>
    </row>
    <row r="2" spans="1:27" x14ac:dyDescent="0.25">
      <c r="A2" s="28"/>
      <c r="B2" s="28"/>
      <c r="C2" s="28"/>
      <c r="D2" s="28"/>
      <c r="E2" s="28"/>
      <c r="F2" s="28"/>
      <c r="G2" s="28"/>
      <c r="H2" s="28"/>
      <c r="I2" s="28"/>
      <c r="J2" s="28"/>
      <c r="K2" s="28"/>
      <c r="L2" s="28"/>
      <c r="M2" s="28"/>
      <c r="N2" s="28"/>
      <c r="O2" s="28"/>
      <c r="P2" s="28"/>
      <c r="Q2" s="28"/>
      <c r="R2" s="28"/>
      <c r="S2" s="28"/>
      <c r="T2" s="28"/>
      <c r="U2" s="28"/>
      <c r="V2" s="28"/>
      <c r="W2" s="28"/>
      <c r="X2" s="28"/>
      <c r="Y2" s="28"/>
      <c r="Z2" s="28"/>
      <c r="AA2" s="28"/>
    </row>
    <row r="3" spans="1:27" x14ac:dyDescent="0.25">
      <c r="A3" s="28"/>
      <c r="B3" s="28"/>
      <c r="C3" s="28"/>
      <c r="D3" s="28"/>
      <c r="E3" s="28"/>
      <c r="F3" s="28"/>
      <c r="G3" s="28"/>
      <c r="H3" s="28"/>
      <c r="I3" s="28"/>
      <c r="J3" s="28"/>
      <c r="K3" s="28"/>
      <c r="L3" s="28"/>
      <c r="M3" s="28"/>
      <c r="N3" s="28"/>
      <c r="O3" s="28"/>
      <c r="P3" s="28"/>
      <c r="Q3" s="28"/>
      <c r="R3" s="28"/>
      <c r="S3" s="28"/>
      <c r="T3" s="28"/>
      <c r="U3" s="28"/>
      <c r="V3" s="28"/>
      <c r="W3" s="28"/>
      <c r="X3" s="28"/>
      <c r="Y3" s="28"/>
      <c r="Z3" s="28"/>
      <c r="AA3" s="28"/>
    </row>
    <row r="5" spans="1:27" ht="18.75" x14ac:dyDescent="0.3">
      <c r="A5" s="29" t="s">
        <v>9</v>
      </c>
      <c r="B5" s="30"/>
      <c r="C5" s="30"/>
      <c r="D5" s="30"/>
      <c r="E5" s="30"/>
      <c r="F5" s="30"/>
      <c r="G5" s="30"/>
      <c r="H5" s="30"/>
      <c r="I5" s="30"/>
      <c r="J5" s="30"/>
      <c r="K5" s="30"/>
      <c r="L5" s="30"/>
      <c r="M5" s="30"/>
      <c r="N5" s="30"/>
      <c r="O5" s="30"/>
      <c r="P5" s="30"/>
      <c r="Q5" s="30"/>
      <c r="R5" s="30"/>
      <c r="S5" s="30"/>
      <c r="T5" s="30"/>
      <c r="U5" s="30"/>
      <c r="V5" s="30"/>
      <c r="W5" s="30"/>
      <c r="X5" s="30"/>
      <c r="Y5" s="30"/>
      <c r="Z5" s="30"/>
      <c r="AA5" s="31"/>
    </row>
    <row r="6" spans="1:27" ht="15.75" x14ac:dyDescent="0.25">
      <c r="A6" s="21" t="s">
        <v>0</v>
      </c>
      <c r="B6" s="22"/>
      <c r="C6" s="22"/>
      <c r="D6" s="22"/>
      <c r="E6" s="22"/>
      <c r="F6" s="22"/>
      <c r="G6" s="22"/>
      <c r="H6" s="22"/>
      <c r="I6" s="22"/>
      <c r="J6" s="22"/>
      <c r="K6" s="22"/>
      <c r="L6" s="22"/>
      <c r="M6" s="22"/>
      <c r="N6" s="22"/>
      <c r="O6" s="22"/>
      <c r="P6" s="22"/>
      <c r="Q6" s="22"/>
      <c r="R6" s="22"/>
      <c r="S6" s="22"/>
      <c r="T6" s="22"/>
      <c r="U6" s="22"/>
      <c r="V6" s="22"/>
      <c r="W6" s="22"/>
      <c r="X6" s="22"/>
      <c r="Y6" s="22"/>
      <c r="Z6" s="23"/>
      <c r="AA6" s="5"/>
    </row>
    <row r="7" spans="1:27" x14ac:dyDescent="0.25">
      <c r="A7" s="24" t="s">
        <v>26</v>
      </c>
      <c r="B7" s="25" t="s">
        <v>10</v>
      </c>
      <c r="C7" s="26"/>
      <c r="D7" s="25" t="s">
        <v>11</v>
      </c>
      <c r="E7" s="26"/>
      <c r="F7" s="25" t="s">
        <v>14</v>
      </c>
      <c r="G7" s="26"/>
      <c r="H7" s="25" t="s">
        <v>15</v>
      </c>
      <c r="I7" s="26"/>
      <c r="J7" s="25" t="s">
        <v>16</v>
      </c>
      <c r="K7" s="26"/>
      <c r="L7" s="25" t="s">
        <v>17</v>
      </c>
      <c r="M7" s="26"/>
      <c r="N7" s="25" t="s">
        <v>18</v>
      </c>
      <c r="O7" s="26"/>
      <c r="P7" s="25" t="s">
        <v>19</v>
      </c>
      <c r="Q7" s="26"/>
      <c r="R7" s="25" t="s">
        <v>20</v>
      </c>
      <c r="S7" s="26"/>
      <c r="T7" s="25" t="s">
        <v>21</v>
      </c>
      <c r="U7" s="26"/>
      <c r="V7" s="25" t="s">
        <v>22</v>
      </c>
      <c r="W7" s="26"/>
      <c r="X7" s="25" t="s">
        <v>23</v>
      </c>
      <c r="Y7" s="26"/>
      <c r="Z7" s="4" t="s">
        <v>25</v>
      </c>
      <c r="AA7" s="4" t="s">
        <v>25</v>
      </c>
    </row>
    <row r="8" spans="1:27" x14ac:dyDescent="0.25">
      <c r="A8" s="24"/>
      <c r="B8" s="7" t="s">
        <v>12</v>
      </c>
      <c r="C8" s="14" t="s">
        <v>13</v>
      </c>
      <c r="D8" s="7" t="s">
        <v>12</v>
      </c>
      <c r="E8" s="14" t="s">
        <v>13</v>
      </c>
      <c r="F8" s="7" t="s">
        <v>12</v>
      </c>
      <c r="G8" s="14" t="s">
        <v>13</v>
      </c>
      <c r="H8" s="7" t="s">
        <v>12</v>
      </c>
      <c r="I8" s="14" t="s">
        <v>13</v>
      </c>
      <c r="J8" s="7" t="s">
        <v>12</v>
      </c>
      <c r="K8" s="14" t="s">
        <v>13</v>
      </c>
      <c r="L8" s="7" t="s">
        <v>12</v>
      </c>
      <c r="M8" s="14" t="s">
        <v>13</v>
      </c>
      <c r="N8" s="7" t="s">
        <v>12</v>
      </c>
      <c r="O8" s="14" t="s">
        <v>13</v>
      </c>
      <c r="P8" s="7" t="s">
        <v>12</v>
      </c>
      <c r="Q8" s="14" t="s">
        <v>13</v>
      </c>
      <c r="R8" s="7" t="s">
        <v>12</v>
      </c>
      <c r="S8" s="14" t="s">
        <v>13</v>
      </c>
      <c r="T8" s="7" t="s">
        <v>12</v>
      </c>
      <c r="U8" s="14" t="s">
        <v>13</v>
      </c>
      <c r="V8" s="7" t="s">
        <v>12</v>
      </c>
      <c r="W8" s="14" t="s">
        <v>13</v>
      </c>
      <c r="X8" s="7" t="s">
        <v>12</v>
      </c>
      <c r="Y8" s="14" t="s">
        <v>13</v>
      </c>
      <c r="Z8" s="6" t="s">
        <v>12</v>
      </c>
      <c r="AA8" s="11" t="s">
        <v>13</v>
      </c>
    </row>
    <row r="9" spans="1:27" x14ac:dyDescent="0.25">
      <c r="A9" s="2" t="s">
        <v>1</v>
      </c>
      <c r="B9" s="8">
        <v>416938.15400000045</v>
      </c>
      <c r="C9" s="9">
        <v>2665725.4190000119</v>
      </c>
      <c r="D9" s="8">
        <v>419602.74799999938</v>
      </c>
      <c r="E9" s="9">
        <v>2775704.4520000201</v>
      </c>
      <c r="F9" s="33">
        <v>421923.13000000006</v>
      </c>
      <c r="G9" s="9">
        <v>2764143.6920000077</v>
      </c>
      <c r="H9" s="33">
        <v>412020.85699999984</v>
      </c>
      <c r="I9" s="9">
        <v>2681697.1980000134</v>
      </c>
      <c r="J9" s="33">
        <v>409699.9180000007</v>
      </c>
      <c r="K9" s="9">
        <v>2653339.145</v>
      </c>
      <c r="L9" s="33">
        <v>390966.23500000068</v>
      </c>
      <c r="M9" s="9">
        <v>2498837.6910000057</v>
      </c>
      <c r="N9" s="33">
        <v>408193.46099999966</v>
      </c>
      <c r="O9" s="9">
        <v>2595292.5590000097</v>
      </c>
      <c r="P9" s="33">
        <v>413678.25800000032</v>
      </c>
      <c r="Q9" s="9">
        <v>2624524.2530000103</v>
      </c>
      <c r="R9" s="33"/>
      <c r="S9" s="9"/>
      <c r="T9" s="33"/>
      <c r="U9" s="9"/>
      <c r="V9" s="33"/>
      <c r="W9" s="9"/>
      <c r="X9" s="33"/>
      <c r="Y9" s="9"/>
      <c r="Z9" s="33">
        <f>F9+H9+J9+L9+N9+P9+R9+T9+V9+X9</f>
        <v>2456481.8590000016</v>
      </c>
      <c r="AA9" s="12">
        <f>G9+I9+K9+M9+O9+Q9+S9+U9+W9+Y9</f>
        <v>15817834.538000045</v>
      </c>
    </row>
    <row r="10" spans="1:27" x14ac:dyDescent="0.25">
      <c r="A10" s="2" t="s">
        <v>2</v>
      </c>
      <c r="B10" s="8">
        <v>27805.495000000006</v>
      </c>
      <c r="C10" s="9">
        <v>128789.31899999999</v>
      </c>
      <c r="D10" s="8">
        <v>27430.115999999998</v>
      </c>
      <c r="E10" s="9">
        <v>128169.91100000005</v>
      </c>
      <c r="F10" s="33">
        <v>28173.602999999996</v>
      </c>
      <c r="G10" s="9">
        <v>131444.86799999999</v>
      </c>
      <c r="H10" s="33">
        <v>29422.879000000001</v>
      </c>
      <c r="I10" s="9">
        <v>137468.66299999994</v>
      </c>
      <c r="J10" s="33">
        <v>30818.549999999988</v>
      </c>
      <c r="K10" s="9">
        <v>143592.99900000001</v>
      </c>
      <c r="L10" s="33">
        <v>28797.633000000002</v>
      </c>
      <c r="M10" s="9">
        <v>132734.56400000004</v>
      </c>
      <c r="N10" s="33">
        <v>30287.922999999995</v>
      </c>
      <c r="O10" s="9">
        <v>138292.64499999996</v>
      </c>
      <c r="P10" s="33">
        <v>28804.777000000009</v>
      </c>
      <c r="Q10" s="9">
        <v>130104.60299999994</v>
      </c>
      <c r="R10" s="33"/>
      <c r="S10" s="9"/>
      <c r="T10" s="33"/>
      <c r="U10" s="9"/>
      <c r="V10" s="33"/>
      <c r="W10" s="9"/>
      <c r="X10" s="33"/>
      <c r="Y10" s="9"/>
      <c r="Z10" s="33">
        <f t="shared" ref="Z10:Z11" si="0">F10+H10+J10+L10+N10+P10+R10+T10+V10+X10</f>
        <v>176305.36499999999</v>
      </c>
      <c r="AA10" s="12">
        <f t="shared" ref="AA10:AA11" si="1">G10+I10+K10+M10+O10+Q10+S10+U10+W10+Y10</f>
        <v>813638.34199999995</v>
      </c>
    </row>
    <row r="11" spans="1:27" x14ac:dyDescent="0.25">
      <c r="A11" s="2" t="s">
        <v>3</v>
      </c>
      <c r="B11" s="8">
        <v>13088.893</v>
      </c>
      <c r="C11" s="9">
        <v>83776.346999999994</v>
      </c>
      <c r="D11" s="8">
        <v>12028.307999999999</v>
      </c>
      <c r="E11" s="9">
        <v>79113.732000000018</v>
      </c>
      <c r="F11" s="33">
        <v>10764.189999999999</v>
      </c>
      <c r="G11" s="9">
        <v>71337.324999999997</v>
      </c>
      <c r="H11" s="33">
        <v>11175.109</v>
      </c>
      <c r="I11" s="9">
        <v>73029.054000000004</v>
      </c>
      <c r="J11" s="33">
        <v>9625.7439999999988</v>
      </c>
      <c r="K11" s="9">
        <v>62854.814000000013</v>
      </c>
      <c r="L11" s="33">
        <v>10131.704</v>
      </c>
      <c r="M11" s="9">
        <v>65705.064999999988</v>
      </c>
      <c r="N11" s="33">
        <v>7759.6390000000001</v>
      </c>
      <c r="O11" s="9">
        <v>49173.807999999997</v>
      </c>
      <c r="P11" s="33">
        <v>9468.3180000000011</v>
      </c>
      <c r="Q11" s="9">
        <v>60293.103000000003</v>
      </c>
      <c r="R11" s="33"/>
      <c r="S11" s="9"/>
      <c r="T11" s="33"/>
      <c r="U11" s="9"/>
      <c r="V11" s="33"/>
      <c r="W11" s="9"/>
      <c r="X11" s="33"/>
      <c r="Y11" s="9"/>
      <c r="Z11" s="33">
        <f t="shared" si="0"/>
        <v>58924.703999999998</v>
      </c>
      <c r="AA11" s="12">
        <f t="shared" si="1"/>
        <v>382393.16900000005</v>
      </c>
    </row>
    <row r="12" spans="1:27" x14ac:dyDescent="0.25">
      <c r="A12" s="2" t="s">
        <v>4</v>
      </c>
      <c r="B12" s="8">
        <v>242288.11000000039</v>
      </c>
      <c r="C12" s="9">
        <v>1536061.4450000015</v>
      </c>
      <c r="D12" s="8">
        <v>250177.17700000017</v>
      </c>
      <c r="E12" s="9">
        <v>1662075.0330000008</v>
      </c>
      <c r="F12" s="33">
        <v>241366.82999999958</v>
      </c>
      <c r="G12" s="9">
        <v>1598265.3870000003</v>
      </c>
      <c r="H12" s="33">
        <v>1652684.1390000011</v>
      </c>
      <c r="I12" s="9">
        <v>1652684.1390000011</v>
      </c>
      <c r="J12" s="33">
        <v>251758.52299999981</v>
      </c>
      <c r="K12" s="9">
        <v>1631138.8369999998</v>
      </c>
      <c r="L12" s="33">
        <v>236650.83299999987</v>
      </c>
      <c r="M12" s="9">
        <v>1512240.1530000011</v>
      </c>
      <c r="N12" s="33">
        <v>256474.12599999987</v>
      </c>
      <c r="O12" s="9">
        <v>1627894.6420000007</v>
      </c>
      <c r="P12" s="33">
        <v>257132.66799999989</v>
      </c>
      <c r="Q12" s="9">
        <v>1634789.1169999985</v>
      </c>
      <c r="R12" s="33"/>
      <c r="S12" s="9"/>
      <c r="T12" s="33"/>
      <c r="U12" s="9"/>
      <c r="V12" s="33"/>
      <c r="W12" s="9"/>
      <c r="X12" s="33"/>
      <c r="Y12" s="9"/>
      <c r="Z12" s="33">
        <f t="shared" ref="Z10:AA13" si="2" xml:space="preserve"> SUM(B9,D9,F9,H9,J9,L9,N9,P9,R9,T9,V9,X9)</f>
        <v>3293022.7610000013</v>
      </c>
      <c r="AA12" s="12">
        <f t="shared" si="2"/>
        <v>21259264.40900008</v>
      </c>
    </row>
    <row r="13" spans="1:27" x14ac:dyDescent="0.25">
      <c r="A13" s="2" t="s">
        <v>5</v>
      </c>
      <c r="B13" s="8">
        <v>1802.1930000000002</v>
      </c>
      <c r="C13" s="9">
        <v>7270.1399999999994</v>
      </c>
      <c r="D13" s="8">
        <v>3098.433</v>
      </c>
      <c r="E13" s="9">
        <v>8231.8100000000013</v>
      </c>
      <c r="F13" s="33">
        <v>2378.8630000000003</v>
      </c>
      <c r="G13" s="9">
        <v>7663.9599999999991</v>
      </c>
      <c r="H13" s="33">
        <v>3848.7239999999997</v>
      </c>
      <c r="I13" s="9">
        <v>9777.1299999999992</v>
      </c>
      <c r="J13" s="33">
        <v>2323.4219999999996</v>
      </c>
      <c r="K13" s="9">
        <v>9771.25</v>
      </c>
      <c r="L13" s="33">
        <v>2627.5309999999999</v>
      </c>
      <c r="M13" s="9">
        <v>9901.840000000002</v>
      </c>
      <c r="N13" s="33">
        <v>2970.4390000000003</v>
      </c>
      <c r="O13" s="9">
        <v>10670.14</v>
      </c>
      <c r="P13" s="33">
        <v>1978.482</v>
      </c>
      <c r="Q13" s="9">
        <v>10013.250000000002</v>
      </c>
      <c r="R13" s="33"/>
      <c r="S13" s="9"/>
      <c r="T13" s="33"/>
      <c r="U13" s="9"/>
      <c r="V13" s="33"/>
      <c r="W13" s="9"/>
      <c r="X13" s="33"/>
      <c r="Y13" s="9"/>
      <c r="Z13" s="33">
        <f t="shared" si="2"/>
        <v>231540.97599999997</v>
      </c>
      <c r="AA13" s="12">
        <f t="shared" si="2"/>
        <v>1070597.5719999999</v>
      </c>
    </row>
    <row r="14" spans="1:27" s="1" customFormat="1" x14ac:dyDescent="0.25">
      <c r="A14" s="4" t="s">
        <v>24</v>
      </c>
      <c r="B14" s="4">
        <f>SUM(B9:B13)</f>
        <v>701922.84500000079</v>
      </c>
      <c r="C14" s="4">
        <f>SUM(C10:C13)</f>
        <v>1755897.2510000013</v>
      </c>
      <c r="D14" s="4">
        <f t="shared" ref="D14:Y14" si="3">SUM(D9:D13)</f>
        <v>712336.78199999954</v>
      </c>
      <c r="E14" s="32">
        <f t="shared" si="3"/>
        <v>4653294.9380000206</v>
      </c>
      <c r="F14" s="34">
        <f t="shared" si="3"/>
        <v>704606.61599999969</v>
      </c>
      <c r="G14" s="32">
        <f t="shared" si="3"/>
        <v>4572855.2320000082</v>
      </c>
      <c r="H14" s="34">
        <f t="shared" si="3"/>
        <v>2109151.708000001</v>
      </c>
      <c r="I14" s="32">
        <f t="shared" si="3"/>
        <v>4554656.1840000143</v>
      </c>
      <c r="J14" s="34">
        <f t="shared" si="3"/>
        <v>704226.15700000059</v>
      </c>
      <c r="K14" s="32">
        <f t="shared" si="3"/>
        <v>4500697.0449999999</v>
      </c>
      <c r="L14" s="34">
        <f t="shared" si="3"/>
        <v>669173.93600000057</v>
      </c>
      <c r="M14" s="32">
        <f t="shared" si="3"/>
        <v>4219419.3130000066</v>
      </c>
      <c r="N14" s="34">
        <f t="shared" si="3"/>
        <v>705685.58799999952</v>
      </c>
      <c r="O14" s="32">
        <f t="shared" si="3"/>
        <v>4421323.79400001</v>
      </c>
      <c r="P14" s="34">
        <f t="shared" si="3"/>
        <v>711062.50300000014</v>
      </c>
      <c r="Q14" s="32">
        <f t="shared" si="3"/>
        <v>4459724.3260000087</v>
      </c>
      <c r="R14" s="34">
        <f t="shared" si="3"/>
        <v>0</v>
      </c>
      <c r="S14" s="32">
        <f t="shared" si="3"/>
        <v>0</v>
      </c>
      <c r="T14" s="34">
        <f t="shared" si="3"/>
        <v>0</v>
      </c>
      <c r="U14" s="32">
        <f t="shared" si="3"/>
        <v>0</v>
      </c>
      <c r="V14" s="34">
        <f t="shared" si="3"/>
        <v>0</v>
      </c>
      <c r="W14" s="32">
        <f t="shared" si="3"/>
        <v>0</v>
      </c>
      <c r="X14" s="34">
        <f t="shared" si="3"/>
        <v>0</v>
      </c>
      <c r="Y14" s="32">
        <f t="shared" si="3"/>
        <v>0</v>
      </c>
      <c r="Z14" s="34">
        <f>SUM(Z9:Z13)</f>
        <v>6216275.6650000028</v>
      </c>
      <c r="AA14" s="32">
        <f>SUM(AA9:AA13)</f>
        <v>39343728.03000012</v>
      </c>
    </row>
    <row r="15" spans="1:27" s="20" customFormat="1" x14ac:dyDescent="0.25"/>
    <row r="16" spans="1:27" ht="15.75" x14ac:dyDescent="0.25">
      <c r="A16" s="21" t="s">
        <v>6</v>
      </c>
      <c r="B16" s="22"/>
      <c r="C16" s="22"/>
      <c r="D16" s="22"/>
      <c r="E16" s="22"/>
      <c r="F16" s="22"/>
      <c r="G16" s="22"/>
      <c r="H16" s="22"/>
      <c r="I16" s="22"/>
      <c r="J16" s="22"/>
      <c r="K16" s="22"/>
      <c r="L16" s="22"/>
      <c r="M16" s="22"/>
      <c r="N16" s="22"/>
      <c r="O16" s="22"/>
      <c r="P16" s="22"/>
      <c r="Q16" s="22"/>
      <c r="R16" s="22"/>
      <c r="S16" s="22"/>
      <c r="T16" s="22"/>
      <c r="U16" s="22"/>
      <c r="V16" s="22"/>
      <c r="W16" s="22"/>
      <c r="X16" s="22"/>
      <c r="Y16" s="22"/>
      <c r="Z16" s="23"/>
    </row>
    <row r="17" spans="1:26" x14ac:dyDescent="0.25">
      <c r="A17" s="24" t="s">
        <v>26</v>
      </c>
      <c r="B17" s="19" t="s">
        <v>10</v>
      </c>
      <c r="C17" s="19"/>
      <c r="D17" s="19" t="s">
        <v>11</v>
      </c>
      <c r="E17" s="19"/>
      <c r="F17" s="19" t="s">
        <v>14</v>
      </c>
      <c r="G17" s="19"/>
      <c r="H17" s="19" t="s">
        <v>15</v>
      </c>
      <c r="I17" s="19"/>
      <c r="J17" s="19" t="s">
        <v>16</v>
      </c>
      <c r="K17" s="19"/>
      <c r="L17" s="19" t="s">
        <v>17</v>
      </c>
      <c r="M17" s="19"/>
      <c r="N17" s="19" t="s">
        <v>18</v>
      </c>
      <c r="O17" s="19"/>
      <c r="P17" s="19" t="s">
        <v>19</v>
      </c>
      <c r="Q17" s="19"/>
      <c r="R17" s="19" t="s">
        <v>20</v>
      </c>
      <c r="S17" s="19"/>
      <c r="T17" s="19" t="s">
        <v>21</v>
      </c>
      <c r="U17" s="19"/>
      <c r="V17" s="19" t="s">
        <v>22</v>
      </c>
      <c r="W17" s="19"/>
      <c r="X17" s="19" t="s">
        <v>23</v>
      </c>
      <c r="Y17" s="19"/>
      <c r="Z17" s="4" t="s">
        <v>25</v>
      </c>
    </row>
    <row r="18" spans="1:26" x14ac:dyDescent="0.25">
      <c r="A18" s="24"/>
      <c r="B18" s="18" t="s">
        <v>13</v>
      </c>
      <c r="C18" s="18"/>
      <c r="D18" s="18" t="s">
        <v>13</v>
      </c>
      <c r="E18" s="18"/>
      <c r="F18" s="18" t="s">
        <v>13</v>
      </c>
      <c r="G18" s="18"/>
      <c r="H18" s="18" t="s">
        <v>13</v>
      </c>
      <c r="I18" s="18"/>
      <c r="J18" s="18" t="s">
        <v>13</v>
      </c>
      <c r="K18" s="18"/>
      <c r="L18" s="18" t="s">
        <v>13</v>
      </c>
      <c r="M18" s="18"/>
      <c r="N18" s="18" t="s">
        <v>13</v>
      </c>
      <c r="O18" s="18"/>
      <c r="P18" s="18" t="s">
        <v>13</v>
      </c>
      <c r="Q18" s="18"/>
      <c r="R18" s="18" t="s">
        <v>13</v>
      </c>
      <c r="S18" s="18"/>
      <c r="T18" s="18" t="s">
        <v>13</v>
      </c>
      <c r="U18" s="18"/>
      <c r="V18" s="18" t="s">
        <v>13</v>
      </c>
      <c r="W18" s="18"/>
      <c r="X18" s="18" t="s">
        <v>13</v>
      </c>
      <c r="Y18" s="18"/>
      <c r="Z18" s="10" t="s">
        <v>13</v>
      </c>
    </row>
    <row r="19" spans="1:26" x14ac:dyDescent="0.25">
      <c r="A19" s="2" t="s">
        <v>7</v>
      </c>
      <c r="B19" s="17">
        <v>1355072.7500000016</v>
      </c>
      <c r="C19" s="17"/>
      <c r="D19" s="17">
        <v>1763486.2100000011</v>
      </c>
      <c r="E19" s="17"/>
      <c r="F19" s="17">
        <v>1785582.8200000026</v>
      </c>
      <c r="G19" s="17"/>
      <c r="H19" s="17">
        <v>1657410.4000000018</v>
      </c>
      <c r="I19" s="17"/>
      <c r="J19" s="17">
        <v>1664501.5600000026</v>
      </c>
      <c r="K19" s="17"/>
      <c r="L19" s="17">
        <v>1543132.8200000005</v>
      </c>
      <c r="M19" s="17"/>
      <c r="N19" s="17">
        <v>1745694.6399999978</v>
      </c>
      <c r="O19" s="17"/>
      <c r="P19" s="17">
        <v>1351687.09</v>
      </c>
      <c r="Q19" s="17"/>
      <c r="R19" s="17"/>
      <c r="S19" s="17"/>
      <c r="T19" s="17"/>
      <c r="U19" s="17"/>
      <c r="V19" s="17"/>
      <c r="W19" s="17"/>
      <c r="X19" s="17"/>
      <c r="Y19" s="17"/>
      <c r="Z19" s="13">
        <f>SUM(B19:Y19)</f>
        <v>12866568.290000007</v>
      </c>
    </row>
    <row r="20" spans="1:26" x14ac:dyDescent="0.25">
      <c r="A20" s="3" t="s">
        <v>8</v>
      </c>
      <c r="B20" s="16">
        <v>681698.19000000029</v>
      </c>
      <c r="C20" s="16"/>
      <c r="D20" s="16">
        <v>874259.02000000142</v>
      </c>
      <c r="E20" s="16"/>
      <c r="F20" s="16">
        <v>846151.60000000196</v>
      </c>
      <c r="G20" s="16"/>
      <c r="H20" s="16">
        <v>668153.38999999966</v>
      </c>
      <c r="I20" s="16"/>
      <c r="J20" s="16">
        <v>715049.61000000034</v>
      </c>
      <c r="K20" s="16"/>
      <c r="L20" s="16">
        <v>782948.36999999965</v>
      </c>
      <c r="M20" s="16"/>
      <c r="N20" s="16">
        <v>863607.32000000065</v>
      </c>
      <c r="O20" s="16"/>
      <c r="P20" s="16">
        <v>871438.78000000189</v>
      </c>
      <c r="Q20" s="16"/>
      <c r="R20" s="16"/>
      <c r="S20" s="16"/>
      <c r="T20" s="16"/>
      <c r="U20" s="16"/>
      <c r="V20" s="16"/>
      <c r="W20" s="16"/>
      <c r="X20" s="16"/>
      <c r="Y20" s="16"/>
      <c r="Z20" s="13">
        <f>SUM(B20:Y20)</f>
        <v>6303306.2800000058</v>
      </c>
    </row>
    <row r="21" spans="1:26" s="1" customFormat="1" x14ac:dyDescent="0.25">
      <c r="A21" s="4" t="s">
        <v>24</v>
      </c>
      <c r="B21" s="15">
        <f>SUM(B19:C20)</f>
        <v>2036770.9400000018</v>
      </c>
      <c r="C21" s="15"/>
      <c r="D21" s="15">
        <f t="shared" ref="D21" si="4">SUM(D19:E20)</f>
        <v>2637745.2300000023</v>
      </c>
      <c r="E21" s="15"/>
      <c r="F21" s="15">
        <f t="shared" ref="F21" si="5">SUM(F19:G20)</f>
        <v>2631734.4200000046</v>
      </c>
      <c r="G21" s="15"/>
      <c r="H21" s="15">
        <f t="shared" ref="H21" si="6">SUM(H19:I20)</f>
        <v>2325563.7900000014</v>
      </c>
      <c r="I21" s="15"/>
      <c r="J21" s="15">
        <f t="shared" ref="J21" si="7">SUM(J19:K20)</f>
        <v>2379551.1700000027</v>
      </c>
      <c r="K21" s="15"/>
      <c r="L21" s="15">
        <f t="shared" ref="L21" si="8">SUM(L19:M20)</f>
        <v>2326081.1900000004</v>
      </c>
      <c r="M21" s="15"/>
      <c r="N21" s="15">
        <f t="shared" ref="N21" si="9">SUM(N19:O20)</f>
        <v>2609301.9599999986</v>
      </c>
      <c r="O21" s="15"/>
      <c r="P21" s="15">
        <f t="shared" ref="P21" si="10">SUM(P19:Q20)</f>
        <v>2223125.870000002</v>
      </c>
      <c r="Q21" s="15"/>
      <c r="R21" s="15">
        <f t="shared" ref="R21" si="11">SUM(R19:S20)</f>
        <v>0</v>
      </c>
      <c r="S21" s="15"/>
      <c r="T21" s="15">
        <f t="shared" ref="T21" si="12">SUM(T19:U20)</f>
        <v>0</v>
      </c>
      <c r="U21" s="15"/>
      <c r="V21" s="15">
        <f t="shared" ref="V21" si="13">SUM(V19:W20)</f>
        <v>0</v>
      </c>
      <c r="W21" s="15"/>
      <c r="X21" s="15">
        <f t="shared" ref="X21" si="14">SUM(X19:Y20)</f>
        <v>0</v>
      </c>
      <c r="Y21" s="15"/>
      <c r="Z21" s="4">
        <f>SUM(Z19:Z20)</f>
        <v>19169874.570000011</v>
      </c>
    </row>
  </sheetData>
  <sheetProtection algorithmName="SHA-512" hashValue="3QSy4QExdQxIp8cLCzlOfZmaJuZnRb3vS/iBYyjo46fYDotjDVnLJ4lQb53mUGWhbmFkJD4+xWLr4RTFuEgJrA==" saltValue="5mgkmMR7J35/g+UrIivG0w==" spinCount="100000" sheet="1" objects="1" scenarios="1" selectLockedCells="1"/>
  <mergeCells count="79">
    <mergeCell ref="X7:Y7"/>
    <mergeCell ref="A1:AA3"/>
    <mergeCell ref="A5:AA5"/>
    <mergeCell ref="A6:Z6"/>
    <mergeCell ref="A7:A8"/>
    <mergeCell ref="B7:C7"/>
    <mergeCell ref="D7:E7"/>
    <mergeCell ref="F7:G7"/>
    <mergeCell ref="H7:I7"/>
    <mergeCell ref="J7:K7"/>
    <mergeCell ref="L7:M7"/>
    <mergeCell ref="N7:O7"/>
    <mergeCell ref="P7:Q7"/>
    <mergeCell ref="R7:S7"/>
    <mergeCell ref="T7:U7"/>
    <mergeCell ref="V7:W7"/>
    <mergeCell ref="A15:XFD15"/>
    <mergeCell ref="A16:Z16"/>
    <mergeCell ref="A17:A18"/>
    <mergeCell ref="B17:C17"/>
    <mergeCell ref="D17:E17"/>
    <mergeCell ref="F17:G17"/>
    <mergeCell ref="H17:I17"/>
    <mergeCell ref="J17:K17"/>
    <mergeCell ref="L17:M17"/>
    <mergeCell ref="N17:O17"/>
    <mergeCell ref="B18:C18"/>
    <mergeCell ref="D18:E18"/>
    <mergeCell ref="F18:G18"/>
    <mergeCell ref="H18:I18"/>
    <mergeCell ref="J18:K18"/>
    <mergeCell ref="P17:Q17"/>
    <mergeCell ref="R17:S17"/>
    <mergeCell ref="T17:U17"/>
    <mergeCell ref="V17:W17"/>
    <mergeCell ref="X17:Y17"/>
    <mergeCell ref="X18:Y18"/>
    <mergeCell ref="B19:C19"/>
    <mergeCell ref="D19:E19"/>
    <mergeCell ref="F19:G19"/>
    <mergeCell ref="H19:I19"/>
    <mergeCell ref="J19:K19"/>
    <mergeCell ref="L19:M19"/>
    <mergeCell ref="N19:O19"/>
    <mergeCell ref="P19:Q19"/>
    <mergeCell ref="R19:S19"/>
    <mergeCell ref="L18:M18"/>
    <mergeCell ref="N18:O18"/>
    <mergeCell ref="P18:Q18"/>
    <mergeCell ref="R18:S18"/>
    <mergeCell ref="T18:U18"/>
    <mergeCell ref="V18:W18"/>
    <mergeCell ref="T19:U19"/>
    <mergeCell ref="V19:W19"/>
    <mergeCell ref="X19:Y19"/>
    <mergeCell ref="B20:C20"/>
    <mergeCell ref="D20:E20"/>
    <mergeCell ref="F20:G20"/>
    <mergeCell ref="H20:I20"/>
    <mergeCell ref="J20:K20"/>
    <mergeCell ref="L20:M20"/>
    <mergeCell ref="N20:O20"/>
    <mergeCell ref="B21:C21"/>
    <mergeCell ref="D21:E21"/>
    <mergeCell ref="F21:G21"/>
    <mergeCell ref="H21:I21"/>
    <mergeCell ref="J21:K21"/>
    <mergeCell ref="P20:Q20"/>
    <mergeCell ref="R20:S20"/>
    <mergeCell ref="T20:U20"/>
    <mergeCell ref="V20:W20"/>
    <mergeCell ref="X20:Y20"/>
    <mergeCell ref="X21:Y21"/>
    <mergeCell ref="L21:M21"/>
    <mergeCell ref="N21:O21"/>
    <mergeCell ref="P21:Q21"/>
    <mergeCell ref="R21:S21"/>
    <mergeCell ref="T21:U21"/>
    <mergeCell ref="V21:W21"/>
  </mergeCells>
  <pageMargins left="0.511811024" right="0.511811024" top="0.78740157499999996" bottom="0.78740157499999996" header="0.31496062000000002" footer="0.31496062000000002"/>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9438 e 11105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seger</dc:creator>
  <cp:lastModifiedBy>Alessandro Barreto Dela Fuente</cp:lastModifiedBy>
  <dcterms:created xsi:type="dcterms:W3CDTF">2025-09-26T13:01:24Z</dcterms:created>
  <dcterms:modified xsi:type="dcterms:W3CDTF">2025-09-29T12:58:53Z</dcterms:modified>
</cp:coreProperties>
</file>